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rechnung" sheetId="1" state="visible" r:id="rId3"/>
    <sheet name="Hinweise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<sst xmlns="http://schemas.openxmlformats.org/spreadsheetml/2006/main" count="89" uniqueCount="71">
  <si>
    <t xml:space="preserve">Betriebskostenabrechnung</t>
  </si>
  <si>
    <t xml:space="preserve">Vorlage von nebenkostenabrechnung-pruefen24.de, Stand Oktober 2026. Gelbe Felder sind Eingaben; die Zahlen sind Beispielwerte und durch Ihre Angaben zu ersetzen.</t>
  </si>
  <si>
    <t xml:space="preserve">Vermieterin oder Vermieter</t>
  </si>
  <si>
    <t xml:space="preserve">Name und Anschrift</t>
  </si>
  <si>
    <t xml:space="preserve">Mieterin oder Mieter</t>
  </si>
  <si>
    <t xml:space="preserve">Name</t>
  </si>
  <si>
    <t xml:space="preserve">Objekt und Wohnung</t>
  </si>
  <si>
    <t xml:space="preserve">Straße, Hausnummer, Lage der Wohnung</t>
  </si>
  <si>
    <t xml:space="preserve">Abrechnungszeitraum von</t>
  </si>
  <si>
    <t xml:space="preserve">Abrechnungszeitraum bis</t>
  </si>
  <si>
    <t xml:space="preserve">Mietzeit im Zeitraum von</t>
  </si>
  <si>
    <t xml:space="preserve">Mietzeit im Zeitraum bis</t>
  </si>
  <si>
    <t xml:space="preserve">Tage im Abrechnungszeitraum</t>
  </si>
  <si>
    <t xml:space="preserve">Tage Ihrer Mietzeit im Zeitraum</t>
  </si>
  <si>
    <t xml:space="preserve">Zeitanteil</t>
  </si>
  <si>
    <t xml:space="preserve">Hinweis: Liegt der Zeitraum über zwölf Monaten, ist er unzulässig (§ 556 Abs. 3 Satz 1 BGB).</t>
  </si>
  <si>
    <t xml:space="preserve"/>
  </si>
  <si>
    <t xml:space="preserve">Verteilergröße</t>
  </si>
  <si>
    <t xml:space="preserve">Gesamt</t>
  </si>
  <si>
    <t xml:space="preserve">Ihre Wohnung</t>
  </si>
  <si>
    <t xml:space="preserve">Wohnfläche in m²</t>
  </si>
  <si>
    <t xml:space="preserve">Personen</t>
  </si>
  <si>
    <t xml:space="preserve">Wohneinheiten</t>
  </si>
  <si>
    <t xml:space="preserve">Miteigentumsanteile</t>
  </si>
  <si>
    <t xml:space="preserve">Kostenart (§ 2 BetrKV)</t>
  </si>
  <si>
    <t xml:space="preserve">Gesamtkosten €</t>
  </si>
  <si>
    <t xml:space="preserve">Schlüssel</t>
  </si>
  <si>
    <t xml:space="preserve">Ihr Anteil €</t>
  </si>
  <si>
    <t xml:space="preserve">Direkt zugeordnet €</t>
  </si>
  <si>
    <t xml:space="preserve">Arbeitskosten gesamt €</t>
  </si>
  <si>
    <t xml:space="preserve">Ihr Anteil Arbeitskosten €</t>
  </si>
  <si>
    <t xml:space="preserve">Grundsteuer (Nr. 1)</t>
  </si>
  <si>
    <t xml:space="preserve">Wohnfläche</t>
  </si>
  <si>
    <t xml:space="preserve">Wasserversorgung (Nr. 2)</t>
  </si>
  <si>
    <t xml:space="preserve">Entwässerung (Nr. 3)</t>
  </si>
  <si>
    <t xml:space="preserve">Heizung und Warmwasser laut Heizkostenabrechnung (Nr. 4 bis 6)</t>
  </si>
  <si>
    <t xml:space="preserve">Direkt</t>
  </si>
  <si>
    <t xml:space="preserve">Aufzug (Nr. 7)</t>
  </si>
  <si>
    <t xml:space="preserve">Straßenreinigung (Nr. 8)</t>
  </si>
  <si>
    <t xml:space="preserve">Müllbeseitigung (Nr. 8)</t>
  </si>
  <si>
    <t xml:space="preserve">Gebäudereinigung und Ungezieferbekämpfung (Nr. 9)</t>
  </si>
  <si>
    <t xml:space="preserve">Gartenpflege (Nr. 10)</t>
  </si>
  <si>
    <t xml:space="preserve">Beleuchtung (Nr. 11)</t>
  </si>
  <si>
    <t xml:space="preserve">Schornsteinreinigung (Nr. 12)</t>
  </si>
  <si>
    <t xml:space="preserve">Sach und Haftpflichtversicherung (Nr. 13)</t>
  </si>
  <si>
    <t xml:space="preserve">Hauswart (Nr. 14)</t>
  </si>
  <si>
    <t xml:space="preserve">Antenne, Breitband oder Glasfaser (Nr. 15)</t>
  </si>
  <si>
    <t xml:space="preserve">Einrichtungen für die Wäschepflege (Nr. 16)</t>
  </si>
  <si>
    <t xml:space="preserve">Sonstige: Prüfung Rauchwarnmelder (Nr. 17, nur wenn vereinbart)</t>
  </si>
  <si>
    <t xml:space="preserve">Weitere Position</t>
  </si>
  <si>
    <t xml:space="preserve">Summe Ihrer Betriebskosten</t>
  </si>
  <si>
    <t xml:space="preserve">Ihre geleisteten Vorauszahlungen im Zeitraum</t>
  </si>
  <si>
    <t xml:space="preserve">Ergebnis</t>
  </si>
  <si>
    <t xml:space="preserve">Betrag der Nachzahlung oder des Guthabens</t>
  </si>
  <si>
    <t xml:space="preserve">Ihre Betriebskosten je m² und Monat</t>
  </si>
  <si>
    <t xml:space="preserve">Erläuterung: Ihr Anteil = Gesamtkosten × Wert Ihrer Wohnung ÷ Gesamtwert × Zeitanteil. Bei „Direkt“ gilt der Betrag aus Spalte G, etwa Ihr Anteil laut Heizkostenabrechnung des Messdienstes. Arbeitskosten nach § 35a EStG werden im Verhältnis Ihres Anteils zu den Gesamtkosten umgerechnet.</t>
  </si>
  <si>
    <t xml:space="preserve">So nutzen Sie die Vorlage</t>
  </si>
  <si>
    <t xml:space="preserve">1. Tragen Sie Kopfdaten, Abrechnungszeitraum und Mietzeit ein. Bei einem Auszug oder Einzug im laufenden Zeitraum rechnet die Tabelle zeitanteilig.</t>
  </si>
  <si>
    <t xml:space="preserve">2. Tragen Sie die Gesamtwerte der Abrechnungseinheit und die Werte der Wohnung ein (Wohnfläche, Personen, Wohneinheiten, Miteigentumsanteile).</t>
  </si>
  <si>
    <t xml:space="preserve">3. Tragen Sie je Kostenart die Gesamtkosten ein und wählen Sie den Schlüssel, der im Mietvertrag vereinbart ist. Ohne Vereinbarung gilt die Wohnfläche (§ 556a Abs. 1 BGB).</t>
  </si>
  <si>
    <t xml:space="preserve">4. Heizung und Warmwasser: Übernehmen Sie Ihren Anteil aus der Heizkostenabrechnung nach Heizkostenverordnung in Spalte G und wählen Sie „Direkt“.</t>
  </si>
  <si>
    <t xml:space="preserve">5. Tragen Sie die tatsächlich geleisteten Vorauszahlungen ein. Die Tabelle zeigt Nachzahlung oder Guthaben.</t>
  </si>
  <si>
    <t xml:space="preserve">Was in die Abrechnung gehört</t>
  </si>
  <si>
    <t xml:space="preserve">Mindestangaben: Gesamtkosten je Kostenart, Umlageschlüssel, Berechnung des Anteils, Abzug der Vorauszahlungen (BGH, Urteil vom 20.01.2016, VIII ZR 93/15).</t>
  </si>
  <si>
    <t xml:space="preserve">Umlegen dürfen Sie nur Betriebskosten nach § 2 BetrKV, die im Mietvertrag vereinbart sind. Sonstige Betriebskosten (Nr. 17) müssen dort einzeln benannt sein.</t>
  </si>
  <si>
    <t xml:space="preserve">Keine Betriebskosten sind Verwaltungskosten sowie Instandhaltung und Instandsetzung (§ 1 Abs. 2 BetrKV). Rechnen Sie solche Anteile aus Rechnungen heraus.</t>
  </si>
  <si>
    <t xml:space="preserve">Kabelentgelte sind seit dem 1. Juli 2024 nicht mehr nach § 2 Nr. 15 BetrKV umlagefähig.</t>
  </si>
  <si>
    <t xml:space="preserve">Die Abrechnung muss dem Mieter spätestens zwölf Monate nach Ende des Abrechnungszeitraums zugehen (§ 556 Abs. 3 Satz 2 BGB).</t>
  </si>
  <si>
    <t xml:space="preserve">In der Heizkostenabrechnung sind die CO2 Kosten aufzuteilen und auszuweisen (§ 7 Abs. 3 CO2KostAufG).</t>
  </si>
  <si>
    <t xml:space="preserve">Hinweis</t>
  </si>
  <si>
    <t xml:space="preserve">Die Vorlage ist eine unverbindliche Rechenhilfe und ersetzt keine Rechtsberatung. Prüfen Sie die Ergebnisse vor dem Versand. Erläuterungen: https://nebenkostenabrechnung-pruefen24.de/vorlage/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</si>
</sst>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-407]dd/mm/yyyy"/>
    <numFmt numFmtId="166" formatCode="[$-407]#,##0"/>
    <numFmt numFmtId="167" formatCode="[$-407]0.0%"/>
    <numFmt numFmtId="168" formatCode="General"/>
    <numFmt numFmtId="169" formatCode="[$-407]#,##0.0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D5B8F"/>
      <name val="Arial"/>
      <family val="2"/>
    </font>
    <font>
      <sz val="8.5"/>
      <color rgb="FF555555"/>
      <name val="Arial"/>
      <family val="2"/>
    </font>
    <font>
      <b val="true"/>
      <sz val="10"/>
      <name val="Arial"/>
      <family val="2"/>
    </font>
    <font>
      <b val="true"/>
      <sz val="10"/>
      <color rgb="FFA33A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6CC"/>
        <bgColor rgb="FFFFFF99"/>
      </patternFill>
    </fill>
    <fill>
      <patternFill patternType="solid">
        <fgColor rgb="FFE8F0F7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1D5B8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F0F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CCFFFF"/>
      <rgbColor rgb="FF660066"/>
      <rgbColor rgb="FFFF8080"/>
      <rgbColor rgb="FF1D5B8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A33A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8.82"/>
    <col collapsed="false" customWidth="true" hidden="false" outlineLevel="0" max="9" min="2" style="0" width="16.34"/>
  </cols>
  <sheetData>
    <row r="1" customFormat="false" ht="25.5" hidden="false" customHeight="true" outlineLevel="0" collapsed="false">
      <c r="A1" s="1" t="s">
        <v>0</v>
      </c>
    </row>
    <row r="2" customFormat="false" ht="12.8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2.8" hidden="false" customHeight="false" outlineLevel="0" collapsed="false">
      <c r="A5" s="3" t="s">
        <v>4</v>
      </c>
      <c r="B5" s="4" t="s">
        <v>5</v>
      </c>
    </row>
    <row r="6" customFormat="false" ht="35.05" hidden="false" customHeight="false" outlineLevel="0" collapsed="false">
      <c r="A6" s="3" t="s">
        <v>6</v>
      </c>
      <c r="B6" s="4" t="s">
        <v>7</v>
      </c>
    </row>
    <row r="7" customFormat="false" ht="12.8" hidden="false" customHeight="false" outlineLevel="0" collapsed="false">
      <c r="A7" s="3" t="s">
        <v>8</v>
      </c>
      <c r="B7" s="5" t="n">
        <v>45658</v>
      </c>
    </row>
    <row r="8" customFormat="false" ht="12.8" hidden="false" customHeight="false" outlineLevel="0" collapsed="false">
      <c r="A8" s="3" t="s">
        <v>9</v>
      </c>
      <c r="B8" s="5" t="n">
        <v>46022</v>
      </c>
    </row>
    <row r="9" customFormat="false" ht="12.8" hidden="false" customHeight="false" outlineLevel="0" collapsed="false">
      <c r="A9" s="3" t="s">
        <v>10</v>
      </c>
      <c r="B9" s="5" t="n">
        <v>45658</v>
      </c>
    </row>
    <row r="10" customFormat="false" ht="12.8" hidden="false" customHeight="false" outlineLevel="0" collapsed="false">
      <c r="A10" s="3" t="s">
        <v>11</v>
      </c>
      <c r="B10" s="5" t="n">
        <v>46022</v>
      </c>
    </row>
    <row r="11" customFormat="false" ht="12.8" hidden="false" customHeight="false" outlineLevel="0" collapsed="false">
      <c r="A11" s="6" t="s">
        <v>12</v>
      </c>
      <c r="B11" s="7" t="n">
        <f aca="false">B8-B7+1</f>
        <v>365</v>
      </c>
    </row>
    <row r="12" customFormat="false" ht="12.8" hidden="false" customHeight="false" outlineLevel="0" collapsed="false">
      <c r="A12" s="6" t="s">
        <v>13</v>
      </c>
      <c r="B12" s="7" t="n">
        <f aca="false">MAX(0,MIN(B10,B8)-MAX(B9,B7)+1)</f>
        <v>365</v>
      </c>
    </row>
    <row r="13" customFormat="false" ht="12.8" hidden="false" customHeight="false" outlineLevel="0" collapsed="false">
      <c r="A13" s="6" t="s">
        <v>14</v>
      </c>
      <c r="B13" s="8" t="n">
        <f aca="false">IF(B11&gt;0,B12/B11,0)</f>
        <v>1</v>
      </c>
      <c r="C13" s="2" t="s">
        <v>15</v>
      </c>
    </row>
    <row r="14" customFormat="false" ht="12.8" hidden="false" customHeight="false" outlineLevel="0" collapsed="false">
      <c r="A14" s="6" t="s">
        <v>16</v>
      </c>
      <c r="B14" s="9" t="str">
        <f aca="false">IF(B11&gt;366,"Achtung: Abrechnungszeitraum länger als ein Jahr","")</f>
        <v/>
      </c>
    </row>
    <row r="15" customFormat="false" ht="12.8" hidden="false" customHeight="false" outlineLevel="0" collapsed="false">
      <c r="A15" s="10" t="s">
        <v>17</v>
      </c>
      <c r="B15" s="10" t="s">
        <v>18</v>
      </c>
      <c r="C15" s="10" t="s">
        <v>19</v>
      </c>
    </row>
    <row r="16" customFormat="false" ht="12.8" hidden="false" customHeight="false" outlineLevel="0" collapsed="false">
      <c r="A16" s="6" t="s">
        <v>20</v>
      </c>
      <c r="B16" s="11" t="n">
        <v>480</v>
      </c>
      <c r="C16" s="11" t="n">
        <v>72</v>
      </c>
    </row>
    <row r="17" customFormat="false" ht="12.8" hidden="false" customHeight="false" outlineLevel="0" collapsed="false">
      <c r="A17" s="6" t="s">
        <v>21</v>
      </c>
      <c r="B17" s="11" t="n">
        <v>11</v>
      </c>
      <c r="C17" s="11" t="n">
        <v>2</v>
      </c>
    </row>
    <row r="18" customFormat="false" ht="12.8" hidden="false" customHeight="false" outlineLevel="0" collapsed="false">
      <c r="A18" s="6" t="s">
        <v>22</v>
      </c>
      <c r="B18" s="11" t="n">
        <v>6</v>
      </c>
      <c r="C18" s="11" t="n">
        <v>1</v>
      </c>
    </row>
    <row r="19" customFormat="false" ht="12.8" hidden="false" customHeight="false" outlineLevel="0" collapsed="false">
      <c r="A19" s="6" t="s">
        <v>23</v>
      </c>
      <c r="B19" s="11" t="n">
        <v>1000</v>
      </c>
      <c r="C19" s="11" t="n">
        <v>150</v>
      </c>
    </row>
    <row r="21" customFormat="false" ht="25.5" hidden="false" customHeight="true" outlineLevel="0" collapsed="false">
      <c r="A21" s="10" t="s">
        <v>24</v>
      </c>
      <c r="B21" s="10" t="s">
        <v>25</v>
      </c>
      <c r="C21" s="10" t="s">
        <v>26</v>
      </c>
      <c r="D21" s="10" t="s">
        <v>18</v>
      </c>
      <c r="E21" s="10" t="s">
        <v>19</v>
      </c>
      <c r="F21" s="10" t="s">
        <v>27</v>
      </c>
      <c r="G21" s="10" t="s">
        <v>28</v>
      </c>
      <c r="H21" s="10" t="s">
        <v>29</v>
      </c>
      <c r="I21" s="10" t="s">
        <v>30</v>
      </c>
    </row>
    <row r="22" customFormat="false" ht="12.8" hidden="false" customHeight="false" outlineLevel="0" collapsed="false">
      <c r="A22" s="4" t="s">
        <v>31</v>
      </c>
      <c r="B22" s="11" t="n">
        <v>2160</v>
      </c>
      <c r="C22" s="4" t="s">
        <v>32</v>
      </c>
      <c r="D22" s="7" t="n">
        <f aca="false">IF(C22="Wohnfläche",$B$16,IF(C22="Personen",$B$17,IF(C22="Wohneinheiten",$B$18,IF(C22="Miteigentumsanteile",$B$19,""))))</f>
        <v>480</v>
      </c>
      <c r="E22" s="7" t="n">
        <f aca="false">IF(C22="Wohnfläche",$C$16,IF(C22="Personen",$C$17,IF(C22="Wohneinheiten",$C$18,IF(C22="Miteigentumsanteile",$C$19,""))))</f>
        <v>72</v>
      </c>
      <c r="F22" s="12" t="n">
        <f aca="false">IF(C22="Direkt",N(G22),IF(OR(B22="",D22="",N(D22)=0),0,ROUND(B22*E22/D22*$B$13,2)))</f>
        <v>324</v>
      </c>
      <c r="G22" s="11"/>
      <c r="H22" s="11"/>
      <c r="I22" s="12" t="n">
        <f aca="false">IF(OR(H22="",N(B22)=0),0,ROUND(H22*F22/B22,2))</f>
        <v>0</v>
      </c>
    </row>
    <row r="23" customFormat="false" ht="12.8" hidden="false" customHeight="false" outlineLevel="0" collapsed="false">
      <c r="A23" s="4" t="s">
        <v>33</v>
      </c>
      <c r="B23" s="11" t="n">
        <v>2200</v>
      </c>
      <c r="C23" s="4" t="s">
        <v>21</v>
      </c>
      <c r="D23" s="7" t="n">
        <f aca="false">IF(C23="Wohnfläche",$B$16,IF(C23="Personen",$B$17,IF(C23="Wohneinheiten",$B$18,IF(C23="Miteigentumsanteile",$B$19,""))))</f>
        <v>11</v>
      </c>
      <c r="E23" s="7" t="n">
        <f aca="false">IF(C23="Wohnfläche",$C$16,IF(C23="Personen",$C$17,IF(C23="Wohneinheiten",$C$18,IF(C23="Miteigentumsanteile",$C$19,""))))</f>
        <v>2</v>
      </c>
      <c r="F23" s="12" t="n">
        <f aca="false">IF(C23="Direkt",N(G23),IF(OR(B23="",D23="",N(D23)=0),0,ROUND(B23*E23/D23*$B$13,2)))</f>
        <v>400</v>
      </c>
      <c r="G23" s="11"/>
      <c r="H23" s="11"/>
      <c r="I23" s="12" t="n">
        <f aca="false">IF(OR(H23="",N(B23)=0),0,ROUND(H23*F23/B23,2))</f>
        <v>0</v>
      </c>
    </row>
    <row r="24" customFormat="false" ht="12.8" hidden="false" customHeight="false" outlineLevel="0" collapsed="false">
      <c r="A24" s="4" t="s">
        <v>34</v>
      </c>
      <c r="B24" s="11" t="n">
        <v>1980</v>
      </c>
      <c r="C24" s="4" t="s">
        <v>21</v>
      </c>
      <c r="D24" s="7" t="n">
        <f aca="false">IF(C24="Wohnfläche",$B$16,IF(C24="Personen",$B$17,IF(C24="Wohneinheiten",$B$18,IF(C24="Miteigentumsanteile",$B$19,""))))</f>
        <v>11</v>
      </c>
      <c r="E24" s="7" t="n">
        <f aca="false">IF(C24="Wohnfläche",$C$16,IF(C24="Personen",$C$17,IF(C24="Wohneinheiten",$C$18,IF(C24="Miteigentumsanteile",$C$19,""))))</f>
        <v>2</v>
      </c>
      <c r="F24" s="12" t="n">
        <f aca="false">IF(C24="Direkt",N(G24),IF(OR(B24="",D24="",N(D24)=0),0,ROUND(B24*E24/D24*$B$13,2)))</f>
        <v>360</v>
      </c>
      <c r="G24" s="11"/>
      <c r="H24" s="11"/>
      <c r="I24" s="12" t="n">
        <f aca="false">IF(OR(H24="",N(B24)=0),0,ROUND(H24*F24/B24,2))</f>
        <v>0</v>
      </c>
    </row>
    <row r="25" customFormat="false" ht="23.85" hidden="false" customHeight="false" outlineLevel="0" collapsed="false">
      <c r="A25" s="4" t="s">
        <v>35</v>
      </c>
      <c r="B25" s="11" t="n">
        <v>7900</v>
      </c>
      <c r="C25" s="4" t="s">
        <v>36</v>
      </c>
      <c r="D25" s="7" t="str">
        <f aca="false">IF(C25="Wohnfläche",$B$16,IF(C25="Personen",$B$17,IF(C25="Wohneinheiten",$B$18,IF(C25="Miteigentumsanteile",$B$19,""))))</f>
        <v/>
      </c>
      <c r="E25" s="7" t="str">
        <f aca="false">IF(C25="Wohnfläche",$C$16,IF(C25="Personen",$C$17,IF(C25="Wohneinheiten",$C$18,IF(C25="Miteigentumsanteile",$C$19,""))))</f>
        <v/>
      </c>
      <c r="F25" s="12" t="n">
        <f aca="false">IF(C25="Direkt",N(G25),IF(OR(B25="",D25="",N(D25)=0),0,ROUND(B25*E25/D25*$B$13,2)))</f>
        <v>1123.2</v>
      </c>
      <c r="G25" s="11" t="n">
        <v>1123.2</v>
      </c>
      <c r="H25" s="11"/>
      <c r="I25" s="12" t="n">
        <f aca="false">IF(OR(H25="",N(B25)=0),0,ROUND(H25*F25/B25,2))</f>
        <v>0</v>
      </c>
    </row>
    <row r="26" customFormat="false" ht="12.8" hidden="false" customHeight="false" outlineLevel="0" collapsed="false">
      <c r="A26" s="4" t="s">
        <v>37</v>
      </c>
      <c r="B26" s="11"/>
      <c r="C26" s="4" t="s">
        <v>32</v>
      </c>
      <c r="D26" s="7" t="n">
        <f aca="false">IF(C26="Wohnfläche",$B$16,IF(C26="Personen",$B$17,IF(C26="Wohneinheiten",$B$18,IF(C26="Miteigentumsanteile",$B$19,""))))</f>
        <v>480</v>
      </c>
      <c r="E26" s="7" t="n">
        <f aca="false">IF(C26="Wohnfläche",$C$16,IF(C26="Personen",$C$17,IF(C26="Wohneinheiten",$C$18,IF(C26="Miteigentumsanteile",$C$19,""))))</f>
        <v>72</v>
      </c>
      <c r="F26" s="12" t="n">
        <f aca="false">IF(C26="Direkt",N(G26),IF(OR(B26="",D26="",N(D26)=0),0,ROUND(B26*E26/D26*$B$13,2)))</f>
        <v>0</v>
      </c>
      <c r="G26" s="11"/>
      <c r="H26" s="11"/>
      <c r="I26" s="12" t="n">
        <f aca="false">IF(OR(H26="",N(B26)=0),0,ROUND(H26*F26/B26,2))</f>
        <v>0</v>
      </c>
    </row>
    <row r="27" customFormat="false" ht="12.8" hidden="false" customHeight="false" outlineLevel="0" collapsed="false">
      <c r="A27" s="4" t="s">
        <v>38</v>
      </c>
      <c r="B27" s="11" t="n">
        <v>240</v>
      </c>
      <c r="C27" s="4" t="s">
        <v>32</v>
      </c>
      <c r="D27" s="7" t="n">
        <f aca="false">IF(C27="Wohnfläche",$B$16,IF(C27="Personen",$B$17,IF(C27="Wohneinheiten",$B$18,IF(C27="Miteigentumsanteile",$B$19,""))))</f>
        <v>480</v>
      </c>
      <c r="E27" s="7" t="n">
        <f aca="false">IF(C27="Wohnfläche",$C$16,IF(C27="Personen",$C$17,IF(C27="Wohneinheiten",$C$18,IF(C27="Miteigentumsanteile",$C$19,""))))</f>
        <v>72</v>
      </c>
      <c r="F27" s="12" t="n">
        <f aca="false">IF(C27="Direkt",N(G27),IF(OR(B27="",D27="",N(D27)=0),0,ROUND(B27*E27/D27*$B$13,2)))</f>
        <v>36</v>
      </c>
      <c r="G27" s="11"/>
      <c r="H27" s="11"/>
      <c r="I27" s="12" t="n">
        <f aca="false">IF(OR(H27="",N(B27)=0),0,ROUND(H27*F27/B27,2))</f>
        <v>0</v>
      </c>
    </row>
    <row r="28" customFormat="false" ht="12.8" hidden="false" customHeight="false" outlineLevel="0" collapsed="false">
      <c r="A28" s="4" t="s">
        <v>39</v>
      </c>
      <c r="B28" s="11" t="n">
        <v>1320</v>
      </c>
      <c r="C28" s="4" t="s">
        <v>21</v>
      </c>
      <c r="D28" s="7" t="n">
        <f aca="false">IF(C28="Wohnfläche",$B$16,IF(C28="Personen",$B$17,IF(C28="Wohneinheiten",$B$18,IF(C28="Miteigentumsanteile",$B$19,""))))</f>
        <v>11</v>
      </c>
      <c r="E28" s="7" t="n">
        <f aca="false">IF(C28="Wohnfläche",$C$16,IF(C28="Personen",$C$17,IF(C28="Wohneinheiten",$C$18,IF(C28="Miteigentumsanteile",$C$19,""))))</f>
        <v>2</v>
      </c>
      <c r="F28" s="12" t="n">
        <f aca="false">IF(C28="Direkt",N(G28),IF(OR(B28="",D28="",N(D28)=0),0,ROUND(B28*E28/D28*$B$13,2)))</f>
        <v>240</v>
      </c>
      <c r="G28" s="11"/>
      <c r="H28" s="11"/>
      <c r="I28" s="12" t="n">
        <f aca="false">IF(OR(H28="",N(B28)=0),0,ROUND(H28*F28/B28,2))</f>
        <v>0</v>
      </c>
    </row>
    <row r="29" customFormat="false" ht="23.85" hidden="false" customHeight="false" outlineLevel="0" collapsed="false">
      <c r="A29" s="4" t="s">
        <v>40</v>
      </c>
      <c r="B29" s="11" t="n">
        <v>1440</v>
      </c>
      <c r="C29" s="4" t="s">
        <v>32</v>
      </c>
      <c r="D29" s="7" t="n">
        <f aca="false">IF(C29="Wohnfläche",$B$16,IF(C29="Personen",$B$17,IF(C29="Wohneinheiten",$B$18,IF(C29="Miteigentumsanteile",$B$19,""))))</f>
        <v>480</v>
      </c>
      <c r="E29" s="7" t="n">
        <f aca="false">IF(C29="Wohnfläche",$C$16,IF(C29="Personen",$C$17,IF(C29="Wohneinheiten",$C$18,IF(C29="Miteigentumsanteile",$C$19,""))))</f>
        <v>72</v>
      </c>
      <c r="F29" s="12" t="n">
        <f aca="false">IF(C29="Direkt",N(G29),IF(OR(B29="",D29="",N(D29)=0),0,ROUND(B29*E29/D29*$B$13,2)))</f>
        <v>216</v>
      </c>
      <c r="G29" s="11"/>
      <c r="H29" s="11" t="n">
        <v>1440</v>
      </c>
      <c r="I29" s="12" t="n">
        <f aca="false">IF(OR(H29="",N(B29)=0),0,ROUND(H29*F29/B29,2))</f>
        <v>216</v>
      </c>
    </row>
    <row r="30" customFormat="false" ht="12.8" hidden="false" customHeight="false" outlineLevel="0" collapsed="false">
      <c r="A30" s="4" t="s">
        <v>41</v>
      </c>
      <c r="B30" s="11" t="n">
        <v>720</v>
      </c>
      <c r="C30" s="4" t="s">
        <v>32</v>
      </c>
      <c r="D30" s="7" t="n">
        <f aca="false">IF(C30="Wohnfläche",$B$16,IF(C30="Personen",$B$17,IF(C30="Wohneinheiten",$B$18,IF(C30="Miteigentumsanteile",$B$19,""))))</f>
        <v>480</v>
      </c>
      <c r="E30" s="7" t="n">
        <f aca="false">IF(C30="Wohnfläche",$C$16,IF(C30="Personen",$C$17,IF(C30="Wohneinheiten",$C$18,IF(C30="Miteigentumsanteile",$C$19,""))))</f>
        <v>72</v>
      </c>
      <c r="F30" s="12" t="n">
        <f aca="false">IF(C30="Direkt",N(G30),IF(OR(B30="",D30="",N(D30)=0),0,ROUND(B30*E30/D30*$B$13,2)))</f>
        <v>108</v>
      </c>
      <c r="G30" s="11"/>
      <c r="H30" s="11" t="n">
        <v>600</v>
      </c>
      <c r="I30" s="12" t="n">
        <f aca="false">IF(OR(H30="",N(B30)=0),0,ROUND(H30*F30/B30,2))</f>
        <v>90</v>
      </c>
    </row>
    <row r="31" customFormat="false" ht="12.8" hidden="false" customHeight="false" outlineLevel="0" collapsed="false">
      <c r="A31" s="4" t="s">
        <v>42</v>
      </c>
      <c r="B31" s="11" t="n">
        <v>180</v>
      </c>
      <c r="C31" s="4" t="s">
        <v>32</v>
      </c>
      <c r="D31" s="7" t="n">
        <f aca="false">IF(C31="Wohnfläche",$B$16,IF(C31="Personen",$B$17,IF(C31="Wohneinheiten",$B$18,IF(C31="Miteigentumsanteile",$B$19,""))))</f>
        <v>480</v>
      </c>
      <c r="E31" s="7" t="n">
        <f aca="false">IF(C31="Wohnfläche",$C$16,IF(C31="Personen",$C$17,IF(C31="Wohneinheiten",$C$18,IF(C31="Miteigentumsanteile",$C$19,""))))</f>
        <v>72</v>
      </c>
      <c r="F31" s="12" t="n">
        <f aca="false">IF(C31="Direkt",N(G31),IF(OR(B31="",D31="",N(D31)=0),0,ROUND(B31*E31/D31*$B$13,2)))</f>
        <v>27</v>
      </c>
      <c r="G31" s="11"/>
      <c r="H31" s="11"/>
      <c r="I31" s="12" t="n">
        <f aca="false">IF(OR(H31="",N(B31)=0),0,ROUND(H31*F31/B31,2))</f>
        <v>0</v>
      </c>
    </row>
    <row r="32" customFormat="false" ht="12.8" hidden="false" customHeight="false" outlineLevel="0" collapsed="false">
      <c r="A32" s="4" t="s">
        <v>43</v>
      </c>
      <c r="B32" s="11"/>
      <c r="C32" s="4" t="s">
        <v>22</v>
      </c>
      <c r="D32" s="7" t="n">
        <f aca="false">IF(C32="Wohnfläche",$B$16,IF(C32="Personen",$B$17,IF(C32="Wohneinheiten",$B$18,IF(C32="Miteigentumsanteile",$B$19,""))))</f>
        <v>6</v>
      </c>
      <c r="E32" s="7" t="n">
        <f aca="false">IF(C32="Wohnfläche",$C$16,IF(C32="Personen",$C$17,IF(C32="Wohneinheiten",$C$18,IF(C32="Miteigentumsanteile",$C$19,""))))</f>
        <v>1</v>
      </c>
      <c r="F32" s="12" t="n">
        <f aca="false">IF(C32="Direkt",N(G32),IF(OR(B32="",D32="",N(D32)=0),0,ROUND(B32*E32/D32*$B$13,2)))</f>
        <v>0</v>
      </c>
      <c r="G32" s="11"/>
      <c r="H32" s="11"/>
      <c r="I32" s="12" t="n">
        <f aca="false">IF(OR(H32="",N(B32)=0),0,ROUND(H32*F32/B32,2))</f>
        <v>0</v>
      </c>
    </row>
    <row r="33" customFormat="false" ht="12.8" hidden="false" customHeight="false" outlineLevel="0" collapsed="false">
      <c r="A33" s="4" t="s">
        <v>44</v>
      </c>
      <c r="B33" s="11" t="n">
        <v>1920</v>
      </c>
      <c r="C33" s="4" t="s">
        <v>32</v>
      </c>
      <c r="D33" s="7" t="n">
        <f aca="false">IF(C33="Wohnfläche",$B$16,IF(C33="Personen",$B$17,IF(C33="Wohneinheiten",$B$18,IF(C33="Miteigentumsanteile",$B$19,""))))</f>
        <v>480</v>
      </c>
      <c r="E33" s="7" t="n">
        <f aca="false">IF(C33="Wohnfläche",$C$16,IF(C33="Personen",$C$17,IF(C33="Wohneinheiten",$C$18,IF(C33="Miteigentumsanteile",$C$19,""))))</f>
        <v>72</v>
      </c>
      <c r="F33" s="12" t="n">
        <f aca="false">IF(C33="Direkt",N(G33),IF(OR(B33="",D33="",N(D33)=0),0,ROUND(B33*E33/D33*$B$13,2)))</f>
        <v>288</v>
      </c>
      <c r="G33" s="11"/>
      <c r="H33" s="11"/>
      <c r="I33" s="12" t="n">
        <f aca="false">IF(OR(H33="",N(B33)=0),0,ROUND(H33*F33/B33,2))</f>
        <v>0</v>
      </c>
    </row>
    <row r="34" customFormat="false" ht="12.8" hidden="false" customHeight="false" outlineLevel="0" collapsed="false">
      <c r="A34" s="4" t="s">
        <v>45</v>
      </c>
      <c r="B34" s="11" t="n">
        <v>1680</v>
      </c>
      <c r="C34" s="4" t="s">
        <v>32</v>
      </c>
      <c r="D34" s="7" t="n">
        <f aca="false">IF(C34="Wohnfläche",$B$16,IF(C34="Personen",$B$17,IF(C34="Wohneinheiten",$B$18,IF(C34="Miteigentumsanteile",$B$19,""))))</f>
        <v>480</v>
      </c>
      <c r="E34" s="7" t="n">
        <f aca="false">IF(C34="Wohnfläche",$C$16,IF(C34="Personen",$C$17,IF(C34="Wohneinheiten",$C$18,IF(C34="Miteigentumsanteile",$C$19,""))))</f>
        <v>72</v>
      </c>
      <c r="F34" s="12" t="n">
        <f aca="false">IF(C34="Direkt",N(G34),IF(OR(B34="",D34="",N(D34)=0),0,ROUND(B34*E34/D34*$B$13,2)))</f>
        <v>252</v>
      </c>
      <c r="G34" s="11"/>
      <c r="H34" s="11" t="n">
        <v>1680</v>
      </c>
      <c r="I34" s="12" t="n">
        <f aca="false">IF(OR(H34="",N(B34)=0),0,ROUND(H34*F34/B34,2))</f>
        <v>252</v>
      </c>
    </row>
    <row r="35" customFormat="false" ht="12.8" hidden="false" customHeight="false" outlineLevel="0" collapsed="false">
      <c r="A35" s="4" t="s">
        <v>46</v>
      </c>
      <c r="B35" s="11"/>
      <c r="C35" s="4" t="s">
        <v>22</v>
      </c>
      <c r="D35" s="7" t="n">
        <f aca="false">IF(C35="Wohnfläche",$B$16,IF(C35="Personen",$B$17,IF(C35="Wohneinheiten",$B$18,IF(C35="Miteigentumsanteile",$B$19,""))))</f>
        <v>6</v>
      </c>
      <c r="E35" s="7" t="n">
        <f aca="false">IF(C35="Wohnfläche",$C$16,IF(C35="Personen",$C$17,IF(C35="Wohneinheiten",$C$18,IF(C35="Miteigentumsanteile",$C$19,""))))</f>
        <v>1</v>
      </c>
      <c r="F35" s="12" t="n">
        <f aca="false">IF(C35="Direkt",N(G35),IF(OR(B35="",D35="",N(D35)=0),0,ROUND(B35*E35/D35*$B$13,2)))</f>
        <v>0</v>
      </c>
      <c r="G35" s="11"/>
      <c r="H35" s="11"/>
      <c r="I35" s="12" t="n">
        <f aca="false">IF(OR(H35="",N(B35)=0),0,ROUND(H35*F35/B35,2))</f>
        <v>0</v>
      </c>
    </row>
    <row r="36" customFormat="false" ht="12.8" hidden="false" customHeight="false" outlineLevel="0" collapsed="false">
      <c r="A36" s="4" t="s">
        <v>47</v>
      </c>
      <c r="B36" s="11"/>
      <c r="C36" s="4" t="s">
        <v>22</v>
      </c>
      <c r="D36" s="7" t="n">
        <f aca="false">IF(C36="Wohnfläche",$B$16,IF(C36="Personen",$B$17,IF(C36="Wohneinheiten",$B$18,IF(C36="Miteigentumsanteile",$B$19,""))))</f>
        <v>6</v>
      </c>
      <c r="E36" s="7" t="n">
        <f aca="false">IF(C36="Wohnfläche",$C$16,IF(C36="Personen",$C$17,IF(C36="Wohneinheiten",$C$18,IF(C36="Miteigentumsanteile",$C$19,""))))</f>
        <v>1</v>
      </c>
      <c r="F36" s="12" t="n">
        <f aca="false">IF(C36="Direkt",N(G36),IF(OR(B36="",D36="",N(D36)=0),0,ROUND(B36*E36/D36*$B$13,2)))</f>
        <v>0</v>
      </c>
      <c r="G36" s="11"/>
      <c r="H36" s="11"/>
      <c r="I36" s="12" t="n">
        <f aca="false">IF(OR(H36="",N(B36)=0),0,ROUND(H36*F36/B36,2))</f>
        <v>0</v>
      </c>
    </row>
    <row r="37" customFormat="false" ht="23.85" hidden="false" customHeight="false" outlineLevel="0" collapsed="false">
      <c r="A37" s="4" t="s">
        <v>48</v>
      </c>
      <c r="B37" s="11" t="n">
        <v>180</v>
      </c>
      <c r="C37" s="4" t="s">
        <v>22</v>
      </c>
      <c r="D37" s="7" t="n">
        <f aca="false">IF(C37="Wohnfläche",$B$16,IF(C37="Personen",$B$17,IF(C37="Wohneinheiten",$B$18,IF(C37="Miteigentumsanteile",$B$19,""))))</f>
        <v>6</v>
      </c>
      <c r="E37" s="7" t="n">
        <f aca="false">IF(C37="Wohnfläche",$C$16,IF(C37="Personen",$C$17,IF(C37="Wohneinheiten",$C$18,IF(C37="Miteigentumsanteile",$C$19,""))))</f>
        <v>1</v>
      </c>
      <c r="F37" s="12" t="n">
        <f aca="false">IF(C37="Direkt",N(G37),IF(OR(B37="",D37="",N(D37)=0),0,ROUND(B37*E37/D37*$B$13,2)))</f>
        <v>30</v>
      </c>
      <c r="G37" s="11"/>
      <c r="H37" s="11" t="n">
        <v>180</v>
      </c>
      <c r="I37" s="12" t="n">
        <f aca="false">IF(OR(H37="",N(B37)=0),0,ROUND(H37*F37/B37,2))</f>
        <v>30</v>
      </c>
    </row>
    <row r="38" customFormat="false" ht="12.8" hidden="false" customHeight="false" outlineLevel="0" collapsed="false">
      <c r="A38" s="4" t="s">
        <v>49</v>
      </c>
      <c r="B38" s="11"/>
      <c r="C38" s="4"/>
      <c r="D38" s="7" t="str">
        <f aca="false">IF(C38="Wohnfläche",$B$16,IF(C38="Personen",$B$17,IF(C38="Wohneinheiten",$B$18,IF(C38="Miteigentumsanteile",$B$19,""))))</f>
        <v/>
      </c>
      <c r="E38" s="7" t="str">
        <f aca="false">IF(C38="Wohnfläche",$C$16,IF(C38="Personen",$C$17,IF(C38="Wohneinheiten",$C$18,IF(C38="Miteigentumsanteile",$C$19,""))))</f>
        <v/>
      </c>
      <c r="F38" s="12" t="n">
        <f aca="false">IF(C38="Direkt",N(G38),IF(OR(B38="",D38="",N(D38)=0),0,ROUND(B38*E38/D38*$B$13,2)))</f>
        <v>0</v>
      </c>
      <c r="G38" s="11"/>
      <c r="H38" s="11"/>
      <c r="I38" s="12" t="n">
        <f aca="false">IF(OR(H38="",N(B38)=0),0,ROUND(H38*F38/B38,2))</f>
        <v>0</v>
      </c>
    </row>
    <row r="39" customFormat="false" ht="12.8" hidden="false" customHeight="false" outlineLevel="0" collapsed="false">
      <c r="A39" s="3" t="s">
        <v>50</v>
      </c>
      <c r="B39" s="13" t="n">
        <f aca="false">SUM(B22:B38)</f>
        <v>21920</v>
      </c>
      <c r="F39" s="13" t="n">
        <f aca="false">SUM(F22:F38)</f>
        <v>3404.2</v>
      </c>
      <c r="I39" s="13" t="n">
        <f aca="false">SUM(I22:I38)</f>
        <v>588</v>
      </c>
    </row>
    <row r="40" customFormat="false" ht="12.8" hidden="false" customHeight="false" outlineLevel="0" collapsed="false">
      <c r="A40" s="3" t="s">
        <v>51</v>
      </c>
      <c r="F40" s="11" t="n">
        <v>3240</v>
      </c>
    </row>
    <row r="41" customFormat="false" ht="12.8" hidden="false" customHeight="false" outlineLevel="0" collapsed="false">
      <c r="A41" s="3" t="s">
        <v>52</v>
      </c>
      <c r="F41" s="13" t="n">
        <f aca="false">F40-F39</f>
        <v>-164.2</v>
      </c>
      <c r="G41" s="3" t="str">
        <f aca="false">IF(F40-F39&lt;0,"Nachzahlung",IF(F40-F39&gt;0,"Guthaben","ausgeglichen"))</f>
        <v>Nachzahlung</v>
      </c>
    </row>
    <row r="42" customFormat="false" ht="12.8" hidden="false" customHeight="false" outlineLevel="0" collapsed="false">
      <c r="A42" s="3" t="s">
        <v>53</v>
      </c>
      <c r="F42" s="13" t="n">
        <f aca="false">ABS(F40-F39)</f>
        <v>164.2</v>
      </c>
    </row>
    <row r="43" customFormat="false" ht="12.8" hidden="false" customHeight="false" outlineLevel="0" collapsed="false">
      <c r="A43" s="3" t="s">
        <v>54</v>
      </c>
      <c r="F43" s="13" t="n">
        <f aca="false">IF(OR(C16=0,B12=0),0,F39/C16/(B12/365*12))</f>
        <v>3.9400462962963</v>
      </c>
    </row>
    <row r="45" customFormat="false" ht="12.8" hidden="false" customHeight="false" outlineLevel="0" collapsed="false">
      <c r="A45" s="2" t="s">
        <v>55</v>
      </c>
    </row>
  </sheetData>
  <dataValidations count="1">
    <dataValidation allowBlank="true" error="Bitte wählen Sie Wohnfläche, Personen, Wohneinheiten, Miteigentumsanteile oder Direkt." errorStyle="stop" errorTitle="Schlüssel" operator="equal" showDropDown="false" showErrorMessage="true" showInputMessage="false" sqref="C22:C38" type="list">
      <formula1>"Wohnfläche,Personen,Wohneinheiten,Miteigentumsanteile,Direkt"</formula1>
      <formula2>0</formula2>
    </dataValidation>
  </dataValidations>
  <printOptions headings="false" gridLines="false" gridLinesSet="true" horizontalCentered="false" verticalCentered="false"/>
  <pageMargins left="0.472222222222222" right="0.472222222222222" top="0.472222222222222" bottom="1.39861111111111" header="0.511811023622047" footer="0.472222222222222"/>
  <pageSetup paperSize="9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>&amp;Cnebenkostenabrechnung-pruefen24.de, Vorlage Betriebskostenabrechnung, Stand Oktober 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1.93"/>
  </cols>
  <sheetData>
    <row r="1" customFormat="false" ht="17.35" hidden="false" customHeight="false" outlineLevel="0" collapsed="false">
      <c r="A1" s="1" t="s">
        <v>56</v>
      </c>
    </row>
    <row r="2" customFormat="false" ht="23.85" hidden="false" customHeight="false" outlineLevel="0" collapsed="false">
      <c r="A2" s="6" t="s">
        <v>57</v>
      </c>
    </row>
    <row r="3" customFormat="false" ht="23.85" hidden="false" customHeight="false" outlineLevel="0" collapsed="false">
      <c r="A3" s="6" t="s">
        <v>58</v>
      </c>
    </row>
    <row r="4" customFormat="false" ht="23.85" hidden="false" customHeight="false" outlineLevel="0" collapsed="false">
      <c r="A4" s="6" t="s">
        <v>59</v>
      </c>
    </row>
    <row r="5" customFormat="false" ht="23.85" hidden="false" customHeight="false" outlineLevel="0" collapsed="false">
      <c r="A5" s="6" t="s">
        <v>60</v>
      </c>
    </row>
    <row r="6" customFormat="false" ht="12.8" hidden="false" customHeight="false" outlineLevel="0" collapsed="false">
      <c r="A6" s="6" t="s">
        <v>61</v>
      </c>
    </row>
    <row r="7" customFormat="false" ht="12.8" hidden="false" customHeight="false" outlineLevel="0" collapsed="false">
      <c r="A7" s="6" t="s">
        <v>16</v>
      </c>
    </row>
    <row r="8" customFormat="false" ht="17.35" hidden="false" customHeight="false" outlineLevel="0" collapsed="false">
      <c r="A8" s="1" t="s">
        <v>62</v>
      </c>
    </row>
    <row r="9" customFormat="false" ht="23.85" hidden="false" customHeight="false" outlineLevel="0" collapsed="false">
      <c r="A9" s="6" t="s">
        <v>63</v>
      </c>
    </row>
    <row r="10" customFormat="false" ht="23.85" hidden="false" customHeight="false" outlineLevel="0" collapsed="false">
      <c r="A10" s="6" t="s">
        <v>64</v>
      </c>
    </row>
    <row r="11" customFormat="false" ht="23.85" hidden="false" customHeight="false" outlineLevel="0" collapsed="false">
      <c r="A11" s="6" t="s">
        <v>65</v>
      </c>
    </row>
    <row r="12" customFormat="false" ht="12.8" hidden="false" customHeight="false" outlineLevel="0" collapsed="false">
      <c r="A12" s="6" t="s">
        <v>66</v>
      </c>
    </row>
    <row r="13" customFormat="false" ht="23.85" hidden="false" customHeight="false" outlineLevel="0" collapsed="false">
      <c r="A13" s="6" t="s">
        <v>67</v>
      </c>
    </row>
    <row r="14" customFormat="false" ht="12.8" hidden="false" customHeight="false" outlineLevel="0" collapsed="false">
      <c r="A14" s="6" t="s">
        <v>68</v>
      </c>
    </row>
    <row r="15" customFormat="false" ht="12.8" hidden="false" customHeight="false" outlineLevel="0" collapsed="false">
      <c r="A15" s="6" t="s">
        <v>16</v>
      </c>
    </row>
    <row r="16" customFormat="false" ht="17.35" hidden="false" customHeight="false" outlineLevel="0" collapsed="false">
      <c r="A16" s="1" t="s">
        <v>69</v>
      </c>
    </row>
    <row r="17" customFormat="false" ht="23.85" hidden="false" customHeight="false" outlineLevel="0" collapsed="false">
      <c r="A17" s="6" t="s">
        <v>70</v>
      </c>
    </row>
  </sheetData>
  <printOptions headings="false" gridLines="false" gridLinesSet="true" horizontalCentered="false" verticalCentered="false"/>
  <pageMargins left="0.472222222222222" right="0.472222222222222" top="0.472222222222222" bottom="1.39861111111111" header="0.511811023622047" footer="0.47222222222222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&amp;Cnebenkostenabrechnung-pruefen24.de, Vorlage Betriebskostenabrechnung, Stand Oktober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nebenkostenabrechnung-pruefen24.de</dc:creator>
  <dc:description/>
  <dc:language>de-DE</dc:language>
  <cp:lastModifiedBy>nebenkostenabrechnung-pruefen24.de</cp:lastModifiedBy>
  <cp:revision>0</cp:revision>
  <dc:subject/>
  <dc:title>Vorlage Betriebskostenabrechnung</dc:title>
</cp:coreProperties>
</file>